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Print_Area" localSheetId="0">Table1!$A$1:$G$51</definedName>
  </definedNames>
  <calcPr calcId="145621"/>
</workbook>
</file>

<file path=xl/calcChain.xml><?xml version="1.0" encoding="utf-8"?>
<calcChain xmlns="http://schemas.openxmlformats.org/spreadsheetml/2006/main">
  <c r="F43" i="1" l="1"/>
  <c r="F41" i="1" l="1"/>
  <c r="E31" i="1" l="1"/>
  <c r="F32" i="1"/>
  <c r="G32" i="1"/>
  <c r="F33" i="1"/>
  <c r="G33" i="1"/>
  <c r="G34" i="1"/>
  <c r="E35" i="1" l="1"/>
  <c r="F42" i="1"/>
  <c r="F40" i="1"/>
  <c r="G41" i="1"/>
  <c r="G40" i="1" s="1"/>
  <c r="G36" i="1"/>
  <c r="G37" i="1"/>
  <c r="F38" i="1"/>
  <c r="G38" i="1"/>
  <c r="E36" i="1"/>
  <c r="E38" i="1"/>
  <c r="G39" i="1"/>
  <c r="E42" i="1"/>
  <c r="G43" i="1"/>
  <c r="G42" i="1" s="1"/>
  <c r="G44" i="1"/>
  <c r="G45" i="1"/>
  <c r="E44" i="1"/>
  <c r="E46" i="1"/>
  <c r="G47" i="1"/>
  <c r="G46" i="1" s="1"/>
  <c r="G10" i="1"/>
  <c r="G9" i="1" s="1"/>
  <c r="G8" i="1" s="1"/>
  <c r="G7" i="1" s="1"/>
  <c r="E11" i="1"/>
  <c r="E12" i="1"/>
  <c r="E13" i="1"/>
  <c r="G14" i="1"/>
  <c r="G13" i="1" s="1"/>
  <c r="G12" i="1" s="1"/>
  <c r="G11" i="1" s="1"/>
  <c r="G17" i="1"/>
  <c r="G16" i="1" s="1"/>
  <c r="G15" i="1" s="1"/>
  <c r="G18" i="1"/>
  <c r="G21" i="1"/>
  <c r="G20" i="1" s="1"/>
  <c r="G19" i="1" s="1"/>
  <c r="G22" i="1"/>
  <c r="G28" i="1"/>
  <c r="G27" i="1" s="1"/>
  <c r="E27" i="1"/>
  <c r="E28" i="1"/>
  <c r="G29" i="1"/>
  <c r="G30" i="1"/>
  <c r="F25" i="1"/>
  <c r="F24" i="1" s="1"/>
  <c r="G25" i="1"/>
  <c r="G24" i="1" s="1"/>
  <c r="E23" i="1"/>
  <c r="E24" i="1"/>
  <c r="E25" i="1"/>
  <c r="G26" i="1"/>
  <c r="F50" i="1"/>
  <c r="F49" i="1" s="1"/>
  <c r="F48" i="1" s="1"/>
  <c r="G51" i="1"/>
  <c r="G50" i="1" s="1"/>
  <c r="G49" i="1" s="1"/>
  <c r="G48" i="1" s="1"/>
  <c r="F35" i="1" l="1"/>
  <c r="F31" i="1" s="1"/>
  <c r="G35" i="1"/>
  <c r="G31" i="1" s="1"/>
  <c r="G23" i="1"/>
  <c r="F23" i="1"/>
  <c r="E9" i="1"/>
  <c r="E8" i="1" s="1"/>
  <c r="E7" i="1" s="1"/>
  <c r="E50" i="1"/>
  <c r="E49" i="1" s="1"/>
  <c r="E48" i="1" s="1"/>
  <c r="E20" i="1"/>
  <c r="E19" i="1" s="1"/>
  <c r="E21" i="1"/>
  <c r="E17" i="1"/>
  <c r="E16" i="1" s="1"/>
  <c r="E15" i="1" s="1"/>
  <c r="F6" i="1" l="1"/>
  <c r="G6" i="1"/>
  <c r="E6" i="1"/>
</calcChain>
</file>

<file path=xl/sharedStrings.xml><?xml version="1.0" encoding="utf-8"?>
<sst xmlns="http://schemas.openxmlformats.org/spreadsheetml/2006/main" count="191" uniqueCount="92">
  <si>
    <t/>
  </si>
  <si>
    <t>рубли</t>
  </si>
  <si>
    <t>№
п/п</t>
  </si>
  <si>
    <t>Наименование</t>
  </si>
  <si>
    <t>ЦСР</t>
  </si>
  <si>
    <t>ВР</t>
  </si>
  <si>
    <t>ВСЕГО</t>
  </si>
  <si>
    <t>1</t>
  </si>
  <si>
    <t>Обеспечение безопасности жизнедеятельности населения Республики Саха (Якутия) на 2012-2019 годы</t>
  </si>
  <si>
    <t>90 0 00 00000</t>
  </si>
  <si>
    <t>1.1</t>
  </si>
  <si>
    <t>Обеспечение пожарной безопасности, защита населения и территорий от чрезвычайных ситуаций в  Республике Саха (Якутия)</t>
  </si>
  <si>
    <t>90 2 00 00000</t>
  </si>
  <si>
    <t>Обеспечение пожарной безопасности, защита населения и территорий от чрезвычайных ситуаций в муниципальных образованиях</t>
  </si>
  <si>
    <t>90 2 00 10030</t>
  </si>
  <si>
    <t>Прочая закупка товаров, работ и услуг для обеспечения государственных (муниципальных) нужд</t>
  </si>
  <si>
    <t>244</t>
  </si>
  <si>
    <t>2</t>
  </si>
  <si>
    <t>Управление собственностью на 2012-2019 годы</t>
  </si>
  <si>
    <t>93 0 00 00000</t>
  </si>
  <si>
    <t>2.1</t>
  </si>
  <si>
    <t>Управление земельными ресурсами</t>
  </si>
  <si>
    <t>93 3 00 00000</t>
  </si>
  <si>
    <t>Формирование собственности Республики Саха (Якутия) и муниципальных образований на земельные участки</t>
  </si>
  <si>
    <t>93 3 00 10010</t>
  </si>
  <si>
    <t>3</t>
  </si>
  <si>
    <t>Развитие физической культуры и спорта в Республике Саха (Якутия) на 2014-2016 годы</t>
  </si>
  <si>
    <t>98 0 00 00000</t>
  </si>
  <si>
    <t>3.1</t>
  </si>
  <si>
    <t>Развитие массового спорта</t>
  </si>
  <si>
    <t>98 2 00 00000</t>
  </si>
  <si>
    <t>Организация и проведение мероприятий в сфере физической культуры и массового спорта</t>
  </si>
  <si>
    <t>98 2 00 10080</t>
  </si>
  <si>
    <t>4</t>
  </si>
  <si>
    <t>Развитие транспортного комплекса Республики Саха (Якутия) на 2012-2019 годы</t>
  </si>
  <si>
    <t>88 0 00 00000</t>
  </si>
  <si>
    <t>4.1</t>
  </si>
  <si>
    <t>Дорожное хозяйство</t>
  </si>
  <si>
    <t>88 5 00 00000</t>
  </si>
  <si>
    <t>Содержание муниципальных автомобильных дорог</t>
  </si>
  <si>
    <t>88 5 00 10090</t>
  </si>
  <si>
    <t>5</t>
  </si>
  <si>
    <t>Социальная поддержка граждан в Республике Саха (Якутия) на 2012-2019 годы</t>
  </si>
  <si>
    <t>65 0 00 00000</t>
  </si>
  <si>
    <t>5.1</t>
  </si>
  <si>
    <t>Меры социальной поддержки отдельных категорий граждан</t>
  </si>
  <si>
    <t>65 5 00 00000</t>
  </si>
  <si>
    <t>Иные социальные выплаты отдельным категориям граждан по муниципальным правовым актам муниципальных образований</t>
  </si>
  <si>
    <t>65 5 00 70500</t>
  </si>
  <si>
    <t>Пособия, компенсации и иные социальные выплаты гражданам, кроме публичных нормативных обязательств</t>
  </si>
  <si>
    <t>321</t>
  </si>
  <si>
    <t>5.2</t>
  </si>
  <si>
    <t>Социальная поддержка и повышение качества жизни малоимущих граждан</t>
  </si>
  <si>
    <t>65 4 00 00000</t>
  </si>
  <si>
    <t>Меры социальной поддержки малоимущим семьям и малоимущим одиноко проживающим гражданам на основе социального контракта</t>
  </si>
  <si>
    <t>65 4 00 10050</t>
  </si>
  <si>
    <t>6</t>
  </si>
  <si>
    <t>Обеспечение качественными жилищно-коммунальными услугами и развитие электроэнергетики на 2012-2019 годы</t>
  </si>
  <si>
    <t>69 0 00 00000</t>
  </si>
  <si>
    <t>6.1</t>
  </si>
  <si>
    <t>Содействие развитию благоустройства территорий муниципальных образований в Республике Саха (Якутия)</t>
  </si>
  <si>
    <t>69 8 00 00000</t>
  </si>
  <si>
    <t>Содержание и ремонт объектов уличного освещения</t>
  </si>
  <si>
    <t>69 8 00 10001</t>
  </si>
  <si>
    <t>Очистка и посадка зеленой зоны</t>
  </si>
  <si>
    <t>69 8 00 10002</t>
  </si>
  <si>
    <t>Прочие мероприятия по благоустройству</t>
  </si>
  <si>
    <t>69 8 00 10009</t>
  </si>
  <si>
    <t>Софинансирование расходных обязательств по реализации плана мероприятий комплексного развития муниципального образования на 2013-2017 годы (за счет средств ГБ)</t>
  </si>
  <si>
    <t>69 8 00 62100</t>
  </si>
  <si>
    <t>Софинансирование расходных обязательств по реализации плана мероприятий комплексного развития муниципального образования на 2013-2017 годы (за счет средств МБ)</t>
  </si>
  <si>
    <t>69 8 00 S2100</t>
  </si>
  <si>
    <t>7</t>
  </si>
  <si>
    <t>Создание условий для духовно-культурного развития народов Якутии на 2012-2019 годы</t>
  </si>
  <si>
    <t>74 0 00 00000</t>
  </si>
  <si>
    <t>7.1</t>
  </si>
  <si>
    <t>Обеспечение развития культурно-досуговой деятельности</t>
  </si>
  <si>
    <t>74 2 00 00000</t>
  </si>
  <si>
    <t>Культурно-массовые и информационно-просветительские мероприятия</t>
  </si>
  <si>
    <t>74 2 00 11013</t>
  </si>
  <si>
    <t>Распределение бюджетных ассигнований по целевым статьям расходов на реализацию 
муниципальных целевых программ и подпрограмм  на 2016 год</t>
  </si>
  <si>
    <t>Утвержденный бюджет на 2016 год</t>
  </si>
  <si>
    <t>Сумма уточнения</t>
  </si>
  <si>
    <t>Уточненный бюджет на 2016 год</t>
  </si>
  <si>
    <t>Организация и содержание мест захоронения</t>
  </si>
  <si>
    <t>69 8 00 10003</t>
  </si>
  <si>
    <t>6.2</t>
  </si>
  <si>
    <t>Капитальный ремонт муниципального жилищного фонда, осуществляемый за счет средств местных бюджетов</t>
  </si>
  <si>
    <t>69 7 00 00000</t>
  </si>
  <si>
    <t>69 7 00 10030</t>
  </si>
  <si>
    <t xml:space="preserve">Закупка товаров, работ, услуг в целях капитального ремонта государственного (муниципального) имущества
</t>
  </si>
  <si>
    <t>Приложение № 2
к решению ______________________________
№_____ от «____» _____________ 20__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</si>
</sst>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7" x14ac:knownFonts="1">
    <font>
      <sz val="10"/>
      <color rgb="FF000000"/>
      <name val="Times New Roman"/>
    </font>
    <font>
      <sz val="12"/>
      <color rgb="FF000000"/>
      <name val="Times New Roman"/>
    </font>
    <font>
      <b/>
      <sz val="10"/>
      <color rgb="FF000000"/>
      <name val="Times New Roman"/>
    </font>
    <font>
      <b/>
      <i/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55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vertical="top" wrapText="1"/>
    </xf>
    <xf numFmtId="43" fontId="0" fillId="0" borderId="0" xfId="0" applyNumberFormat="1" applyFont="1" applyFill="1" applyAlignment="1">
      <alignment vertical="top" wrapText="1"/>
    </xf>
    <xf numFmtId="43" fontId="4" fillId="0" borderId="2" xfId="0" applyNumberFormat="1" applyFont="1" applyFill="1" applyBorder="1" applyAlignment="1">
      <alignment horizontal="center" vertical="center" wrapText="1"/>
    </xf>
    <xf numFmtId="43" fontId="2" fillId="0" borderId="2" xfId="0" applyNumberFormat="1" applyFont="1" applyFill="1" applyBorder="1" applyAlignment="1">
      <alignment horizontal="right" vertical="center" wrapText="1"/>
    </xf>
    <xf numFmtId="43" fontId="2" fillId="0" borderId="2" xfId="0" applyNumberFormat="1" applyFont="1" applyFill="1" applyBorder="1" applyAlignment="1">
      <alignment horizontal="right" vertical="top" wrapText="1"/>
    </xf>
    <xf numFmtId="43" fontId="3" fillId="0" borderId="2" xfId="0" applyNumberFormat="1" applyFont="1" applyFill="1" applyBorder="1" applyAlignment="1">
      <alignment horizontal="right" vertical="top" wrapText="1"/>
    </xf>
    <xf numFmtId="43" fontId="0" fillId="0" borderId="2" xfId="0" applyNumberFormat="1" applyFont="1" applyFill="1" applyBorder="1" applyAlignment="1">
      <alignment vertical="top" wrapText="1"/>
    </xf>
    <xf numFmtId="43" fontId="0" fillId="0" borderId="2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tabSelected="1" view="pageBreakPreview" topLeftCell="A31" zoomScaleNormal="100" zoomScaleSheetLayoutView="100" workbookViewId="0">
      <selection activeCell="F44" sqref="F44"/>
    </sheetView>
  </sheetViews>
  <sheetFormatPr defaultRowHeight="12.75" x14ac:dyDescent="0.2"/>
  <cols>
    <col min="1" max="1" width="5.83203125" style="43" customWidth="1"/>
    <col min="2" max="2" width="61.33203125" customWidth="1"/>
    <col min="3" max="3" width="16.33203125" customWidth="1"/>
    <col min="4" max="4" width="14" customWidth="1"/>
    <col min="5" max="5" width="18.6640625" customWidth="1"/>
    <col min="6" max="6" width="15.83203125" style="24" customWidth="1"/>
    <col min="7" max="7" width="14" customWidth="1"/>
  </cols>
  <sheetData>
    <row r="2" spans="1:7" ht="50.45" customHeight="1" x14ac:dyDescent="0.2">
      <c r="A2" s="52" t="s">
        <v>91</v>
      </c>
      <c r="B2" s="52"/>
      <c r="C2" s="52"/>
      <c r="D2" s="52"/>
      <c r="E2" s="52"/>
      <c r="F2" s="53"/>
      <c r="G2" s="53"/>
    </row>
    <row r="3" spans="1:7" ht="59.85" customHeight="1" x14ac:dyDescent="0.2">
      <c r="A3" s="54" t="s">
        <v>80</v>
      </c>
      <c r="B3" s="54"/>
      <c r="C3" s="54"/>
      <c r="D3" s="54"/>
      <c r="E3" s="54"/>
      <c r="F3" s="53"/>
      <c r="G3" s="53"/>
    </row>
    <row r="4" spans="1:7" ht="22.5" customHeight="1" x14ac:dyDescent="0.2">
      <c r="A4" s="36" t="s">
        <v>0</v>
      </c>
      <c r="B4" s="2" t="s">
        <v>0</v>
      </c>
      <c r="C4" s="2" t="s">
        <v>0</v>
      </c>
      <c r="D4" s="2" t="s">
        <v>0</v>
      </c>
      <c r="G4" s="1" t="s">
        <v>1</v>
      </c>
    </row>
    <row r="5" spans="1:7" ht="57.95" customHeight="1" x14ac:dyDescent="0.2">
      <c r="A5" s="37" t="s">
        <v>2</v>
      </c>
      <c r="B5" s="3" t="s">
        <v>3</v>
      </c>
      <c r="C5" s="3" t="s">
        <v>4</v>
      </c>
      <c r="D5" s="13" t="s">
        <v>5</v>
      </c>
      <c r="E5" s="22" t="s">
        <v>81</v>
      </c>
      <c r="F5" s="25" t="s">
        <v>82</v>
      </c>
      <c r="G5" s="22" t="s">
        <v>83</v>
      </c>
    </row>
    <row r="6" spans="1:7" ht="22.7" customHeight="1" x14ac:dyDescent="0.2">
      <c r="A6" s="38" t="s">
        <v>0</v>
      </c>
      <c r="B6" s="5" t="s">
        <v>6</v>
      </c>
      <c r="C6" s="4" t="s">
        <v>0</v>
      </c>
      <c r="D6" s="14" t="s">
        <v>0</v>
      </c>
      <c r="E6" s="18">
        <f>E7+E11+E15+E19+E23+E31+E48</f>
        <v>6688960.0299999993</v>
      </c>
      <c r="F6" s="26">
        <f t="shared" ref="F6:G6" si="0">F7+F11+F15+F19+F23+F31+F48</f>
        <v>7025426.3399999999</v>
      </c>
      <c r="G6" s="18">
        <f t="shared" si="0"/>
        <v>13714386.370000001</v>
      </c>
    </row>
    <row r="7" spans="1:7" ht="28.9" customHeight="1" x14ac:dyDescent="0.2">
      <c r="A7" s="39" t="s">
        <v>7</v>
      </c>
      <c r="B7" s="7" t="s">
        <v>8</v>
      </c>
      <c r="C7" s="6" t="s">
        <v>9</v>
      </c>
      <c r="D7" s="15" t="s">
        <v>0</v>
      </c>
      <c r="E7" s="19">
        <f>E8</f>
        <v>700000</v>
      </c>
      <c r="F7" s="27"/>
      <c r="G7" s="19">
        <f t="shared" ref="G7:G9" si="1">G8</f>
        <v>700000</v>
      </c>
    </row>
    <row r="8" spans="1:7" ht="43.35" customHeight="1" x14ac:dyDescent="0.2">
      <c r="A8" s="40" t="s">
        <v>10</v>
      </c>
      <c r="B8" s="8" t="s">
        <v>11</v>
      </c>
      <c r="C8" s="6" t="s">
        <v>12</v>
      </c>
      <c r="D8" s="15" t="s">
        <v>0</v>
      </c>
      <c r="E8" s="19">
        <f>E9</f>
        <v>700000</v>
      </c>
      <c r="F8" s="27"/>
      <c r="G8" s="19">
        <f t="shared" si="1"/>
        <v>700000</v>
      </c>
    </row>
    <row r="9" spans="1:7" ht="43.35" customHeight="1" x14ac:dyDescent="0.2">
      <c r="A9" s="41" t="s">
        <v>0</v>
      </c>
      <c r="B9" s="9" t="s">
        <v>13</v>
      </c>
      <c r="C9" s="10" t="s">
        <v>14</v>
      </c>
      <c r="D9" s="16" t="s">
        <v>0</v>
      </c>
      <c r="E9" s="20">
        <f>E10</f>
        <v>700000</v>
      </c>
      <c r="F9" s="28"/>
      <c r="G9" s="20">
        <f t="shared" si="1"/>
        <v>700000</v>
      </c>
    </row>
    <row r="10" spans="1:7" ht="28.9" customHeight="1" x14ac:dyDescent="0.2">
      <c r="A10" s="42" t="s">
        <v>0</v>
      </c>
      <c r="B10" s="12" t="s">
        <v>15</v>
      </c>
      <c r="C10" s="11" t="s">
        <v>14</v>
      </c>
      <c r="D10" s="17" t="s">
        <v>16</v>
      </c>
      <c r="E10" s="21">
        <v>700000</v>
      </c>
      <c r="F10" s="29"/>
      <c r="G10" s="23">
        <f>E10+F10</f>
        <v>700000</v>
      </c>
    </row>
    <row r="11" spans="1:7" ht="14.45" customHeight="1" x14ac:dyDescent="0.2">
      <c r="A11" s="39" t="s">
        <v>17</v>
      </c>
      <c r="B11" s="7" t="s">
        <v>18</v>
      </c>
      <c r="C11" s="6" t="s">
        <v>19</v>
      </c>
      <c r="D11" s="15" t="s">
        <v>0</v>
      </c>
      <c r="E11" s="19">
        <f>E12</f>
        <v>50400</v>
      </c>
      <c r="F11" s="27"/>
      <c r="G11" s="19">
        <f t="shared" ref="G11:G13" si="2">G12</f>
        <v>50400</v>
      </c>
    </row>
    <row r="12" spans="1:7" ht="14.45" customHeight="1" x14ac:dyDescent="0.2">
      <c r="A12" s="40" t="s">
        <v>20</v>
      </c>
      <c r="B12" s="8" t="s">
        <v>21</v>
      </c>
      <c r="C12" s="6" t="s">
        <v>22</v>
      </c>
      <c r="D12" s="15" t="s">
        <v>0</v>
      </c>
      <c r="E12" s="19">
        <f>E13</f>
        <v>50400</v>
      </c>
      <c r="F12" s="27"/>
      <c r="G12" s="19">
        <f t="shared" si="2"/>
        <v>50400</v>
      </c>
    </row>
    <row r="13" spans="1:7" ht="28.9" customHeight="1" x14ac:dyDescent="0.2">
      <c r="A13" s="41" t="s">
        <v>0</v>
      </c>
      <c r="B13" s="9" t="s">
        <v>23</v>
      </c>
      <c r="C13" s="10" t="s">
        <v>24</v>
      </c>
      <c r="D13" s="16" t="s">
        <v>0</v>
      </c>
      <c r="E13" s="20">
        <f>E14</f>
        <v>50400</v>
      </c>
      <c r="F13" s="28"/>
      <c r="G13" s="20">
        <f t="shared" si="2"/>
        <v>50400</v>
      </c>
    </row>
    <row r="14" spans="1:7" ht="28.9" customHeight="1" x14ac:dyDescent="0.2">
      <c r="A14" s="42" t="s">
        <v>0</v>
      </c>
      <c r="B14" s="12" t="s">
        <v>15</v>
      </c>
      <c r="C14" s="11" t="s">
        <v>24</v>
      </c>
      <c r="D14" s="17" t="s">
        <v>16</v>
      </c>
      <c r="E14" s="21">
        <v>50400</v>
      </c>
      <c r="F14" s="29"/>
      <c r="G14" s="23">
        <f>E14+F14</f>
        <v>50400</v>
      </c>
    </row>
    <row r="15" spans="1:7" ht="28.9" customHeight="1" x14ac:dyDescent="0.2">
      <c r="A15" s="39" t="s">
        <v>25</v>
      </c>
      <c r="B15" s="7" t="s">
        <v>26</v>
      </c>
      <c r="C15" s="6" t="s">
        <v>27</v>
      </c>
      <c r="D15" s="15" t="s">
        <v>0</v>
      </c>
      <c r="E15" s="19">
        <f>E16</f>
        <v>300000</v>
      </c>
      <c r="F15" s="27"/>
      <c r="G15" s="19">
        <f t="shared" ref="G15:G17" si="3">G16</f>
        <v>300000</v>
      </c>
    </row>
    <row r="16" spans="1:7" ht="14.45" customHeight="1" x14ac:dyDescent="0.2">
      <c r="A16" s="40" t="s">
        <v>28</v>
      </c>
      <c r="B16" s="8" t="s">
        <v>29</v>
      </c>
      <c r="C16" s="6" t="s">
        <v>30</v>
      </c>
      <c r="D16" s="15" t="s">
        <v>0</v>
      </c>
      <c r="E16" s="19">
        <f>E17</f>
        <v>300000</v>
      </c>
      <c r="F16" s="27"/>
      <c r="G16" s="19">
        <f t="shared" si="3"/>
        <v>300000</v>
      </c>
    </row>
    <row r="17" spans="1:7" ht="28.9" customHeight="1" x14ac:dyDescent="0.2">
      <c r="A17" s="41" t="s">
        <v>0</v>
      </c>
      <c r="B17" s="9" t="s">
        <v>31</v>
      </c>
      <c r="C17" s="10" t="s">
        <v>32</v>
      </c>
      <c r="D17" s="16" t="s">
        <v>0</v>
      </c>
      <c r="E17" s="20">
        <f>E18</f>
        <v>300000</v>
      </c>
      <c r="F17" s="28"/>
      <c r="G17" s="20">
        <f t="shared" si="3"/>
        <v>300000</v>
      </c>
    </row>
    <row r="18" spans="1:7" ht="28.9" customHeight="1" x14ac:dyDescent="0.2">
      <c r="A18" s="42" t="s">
        <v>0</v>
      </c>
      <c r="B18" s="12" t="s">
        <v>15</v>
      </c>
      <c r="C18" s="11" t="s">
        <v>32</v>
      </c>
      <c r="D18" s="17" t="s">
        <v>16</v>
      </c>
      <c r="E18" s="21">
        <v>300000</v>
      </c>
      <c r="F18" s="29"/>
      <c r="G18" s="23">
        <f>E18+F18</f>
        <v>300000</v>
      </c>
    </row>
    <row r="19" spans="1:7" ht="28.9" customHeight="1" x14ac:dyDescent="0.2">
      <c r="A19" s="39" t="s">
        <v>33</v>
      </c>
      <c r="B19" s="7" t="s">
        <v>34</v>
      </c>
      <c r="C19" s="6" t="s">
        <v>35</v>
      </c>
      <c r="D19" s="15" t="s">
        <v>0</v>
      </c>
      <c r="E19" s="19">
        <f>E20</f>
        <v>153145</v>
      </c>
      <c r="F19" s="27"/>
      <c r="G19" s="19">
        <f t="shared" ref="G19:G21" si="4">G20</f>
        <v>153145</v>
      </c>
    </row>
    <row r="20" spans="1:7" ht="14.45" customHeight="1" x14ac:dyDescent="0.2">
      <c r="A20" s="40" t="s">
        <v>36</v>
      </c>
      <c r="B20" s="8" t="s">
        <v>37</v>
      </c>
      <c r="C20" s="6" t="s">
        <v>38</v>
      </c>
      <c r="D20" s="15" t="s">
        <v>0</v>
      </c>
      <c r="E20" s="19">
        <f>E21</f>
        <v>153145</v>
      </c>
      <c r="F20" s="27"/>
      <c r="G20" s="19">
        <f t="shared" si="4"/>
        <v>153145</v>
      </c>
    </row>
    <row r="21" spans="1:7" ht="14.45" customHeight="1" x14ac:dyDescent="0.2">
      <c r="A21" s="41" t="s">
        <v>0</v>
      </c>
      <c r="B21" s="9" t="s">
        <v>39</v>
      </c>
      <c r="C21" s="10" t="s">
        <v>40</v>
      </c>
      <c r="D21" s="16" t="s">
        <v>0</v>
      </c>
      <c r="E21" s="20">
        <f>E22</f>
        <v>153145</v>
      </c>
      <c r="F21" s="28"/>
      <c r="G21" s="20">
        <f t="shared" si="4"/>
        <v>153145</v>
      </c>
    </row>
    <row r="22" spans="1:7" ht="28.9" customHeight="1" x14ac:dyDescent="0.2">
      <c r="A22" s="42" t="s">
        <v>0</v>
      </c>
      <c r="B22" s="12" t="s">
        <v>15</v>
      </c>
      <c r="C22" s="11" t="s">
        <v>40</v>
      </c>
      <c r="D22" s="17" t="s">
        <v>16</v>
      </c>
      <c r="E22" s="21">
        <v>153145</v>
      </c>
      <c r="F22" s="29"/>
      <c r="G22" s="23">
        <f>E22+F22</f>
        <v>153145</v>
      </c>
    </row>
    <row r="23" spans="1:7" ht="28.9" customHeight="1" x14ac:dyDescent="0.2">
      <c r="A23" s="39" t="s">
        <v>41</v>
      </c>
      <c r="B23" s="7" t="s">
        <v>42</v>
      </c>
      <c r="C23" s="6" t="s">
        <v>43</v>
      </c>
      <c r="D23" s="15" t="s">
        <v>0</v>
      </c>
      <c r="E23" s="19">
        <f>E24+E27</f>
        <v>896745.8</v>
      </c>
      <c r="F23" s="27">
        <f t="shared" ref="F23:G23" si="5">F24+F27</f>
        <v>-200000</v>
      </c>
      <c r="G23" s="19">
        <f t="shared" si="5"/>
        <v>696745.8</v>
      </c>
    </row>
    <row r="24" spans="1:7" ht="28.9" customHeight="1" x14ac:dyDescent="0.2">
      <c r="A24" s="40" t="s">
        <v>44</v>
      </c>
      <c r="B24" s="8" t="s">
        <v>45</v>
      </c>
      <c r="C24" s="6" t="s">
        <v>46</v>
      </c>
      <c r="D24" s="15" t="s">
        <v>0</v>
      </c>
      <c r="E24" s="19">
        <f>E25</f>
        <v>500000</v>
      </c>
      <c r="F24" s="27">
        <f t="shared" ref="F24:G25" si="6">F25</f>
        <v>-200000</v>
      </c>
      <c r="G24" s="19">
        <f t="shared" si="6"/>
        <v>300000</v>
      </c>
    </row>
    <row r="25" spans="1:7" ht="43.35" customHeight="1" x14ac:dyDescent="0.2">
      <c r="A25" s="41" t="s">
        <v>0</v>
      </c>
      <c r="B25" s="9" t="s">
        <v>47</v>
      </c>
      <c r="C25" s="10" t="s">
        <v>48</v>
      </c>
      <c r="D25" s="16" t="s">
        <v>0</v>
      </c>
      <c r="E25" s="20">
        <f>E26</f>
        <v>500000</v>
      </c>
      <c r="F25" s="28">
        <f t="shared" si="6"/>
        <v>-200000</v>
      </c>
      <c r="G25" s="20">
        <f t="shared" si="6"/>
        <v>300000</v>
      </c>
    </row>
    <row r="26" spans="1:7" ht="28.9" customHeight="1" x14ac:dyDescent="0.2">
      <c r="A26" s="42" t="s">
        <v>0</v>
      </c>
      <c r="B26" s="12" t="s">
        <v>49</v>
      </c>
      <c r="C26" s="11" t="s">
        <v>48</v>
      </c>
      <c r="D26" s="17" t="s">
        <v>50</v>
      </c>
      <c r="E26" s="21">
        <v>500000</v>
      </c>
      <c r="F26" s="30">
        <v>-200000</v>
      </c>
      <c r="G26" s="23">
        <f>E26+F26</f>
        <v>300000</v>
      </c>
    </row>
    <row r="27" spans="1:7" ht="28.9" customHeight="1" x14ac:dyDescent="0.2">
      <c r="A27" s="40" t="s">
        <v>51</v>
      </c>
      <c r="B27" s="8" t="s">
        <v>52</v>
      </c>
      <c r="C27" s="6" t="s">
        <v>53</v>
      </c>
      <c r="D27" s="15" t="s">
        <v>0</v>
      </c>
      <c r="E27" s="19">
        <f>E28</f>
        <v>396745.8</v>
      </c>
      <c r="F27" s="27"/>
      <c r="G27" s="19">
        <f t="shared" ref="G27" si="7">G28</f>
        <v>396745.8</v>
      </c>
    </row>
    <row r="28" spans="1:7" ht="43.35" customHeight="1" x14ac:dyDescent="0.2">
      <c r="A28" s="41" t="s">
        <v>0</v>
      </c>
      <c r="B28" s="9" t="s">
        <v>54</v>
      </c>
      <c r="C28" s="10" t="s">
        <v>55</v>
      </c>
      <c r="D28" s="16" t="s">
        <v>0</v>
      </c>
      <c r="E28" s="20">
        <f>E29+E30</f>
        <v>396745.8</v>
      </c>
      <c r="F28" s="28"/>
      <c r="G28" s="20">
        <f t="shared" ref="G28" si="8">G29+G30</f>
        <v>396745.8</v>
      </c>
    </row>
    <row r="29" spans="1:7" ht="28.9" customHeight="1" x14ac:dyDescent="0.2">
      <c r="A29" s="42" t="s">
        <v>0</v>
      </c>
      <c r="B29" s="12" t="s">
        <v>15</v>
      </c>
      <c r="C29" s="11" t="s">
        <v>55</v>
      </c>
      <c r="D29" s="17" t="s">
        <v>16</v>
      </c>
      <c r="E29" s="21">
        <v>100000</v>
      </c>
      <c r="F29" s="29"/>
      <c r="G29" s="23">
        <f>E29+F29</f>
        <v>100000</v>
      </c>
    </row>
    <row r="30" spans="1:7" ht="28.9" customHeight="1" x14ac:dyDescent="0.2">
      <c r="A30" s="42" t="s">
        <v>0</v>
      </c>
      <c r="B30" s="12" t="s">
        <v>49</v>
      </c>
      <c r="C30" s="11" t="s">
        <v>55</v>
      </c>
      <c r="D30" s="17" t="s">
        <v>50</v>
      </c>
      <c r="E30" s="21">
        <v>296745.8</v>
      </c>
      <c r="F30" s="29"/>
      <c r="G30" s="23">
        <f>E30+F30</f>
        <v>296745.8</v>
      </c>
    </row>
    <row r="31" spans="1:7" ht="28.9" customHeight="1" x14ac:dyDescent="0.2">
      <c r="A31" s="39" t="s">
        <v>56</v>
      </c>
      <c r="B31" s="7" t="s">
        <v>57</v>
      </c>
      <c r="C31" s="6" t="s">
        <v>58</v>
      </c>
      <c r="D31" s="15" t="s">
        <v>0</v>
      </c>
      <c r="E31" s="19">
        <f>E35+E32</f>
        <v>4088669.23</v>
      </c>
      <c r="F31" s="19">
        <f t="shared" ref="F31:G31" si="9">F35+F32</f>
        <v>7025426.3399999999</v>
      </c>
      <c r="G31" s="19">
        <f t="shared" si="9"/>
        <v>11114095.57</v>
      </c>
    </row>
    <row r="32" spans="1:7" ht="28.9" customHeight="1" x14ac:dyDescent="0.2">
      <c r="A32" s="45" t="s">
        <v>59</v>
      </c>
      <c r="B32" s="46" t="s">
        <v>87</v>
      </c>
      <c r="C32" s="47" t="s">
        <v>88</v>
      </c>
      <c r="D32" s="15"/>
      <c r="E32" s="19"/>
      <c r="F32" s="19">
        <f t="shared" ref="F32:G32" si="10">F33</f>
        <v>4581000</v>
      </c>
      <c r="G32" s="19">
        <f t="shared" si="10"/>
        <v>4581000</v>
      </c>
    </row>
    <row r="33" spans="1:7" ht="28.9" customHeight="1" x14ac:dyDescent="0.2">
      <c r="A33" s="39"/>
      <c r="B33" s="48" t="s">
        <v>87</v>
      </c>
      <c r="C33" s="32" t="s">
        <v>89</v>
      </c>
      <c r="D33" s="34"/>
      <c r="E33" s="35"/>
      <c r="F33" s="35">
        <f t="shared" ref="F33:G33" si="11">F34</f>
        <v>4581000</v>
      </c>
      <c r="G33" s="35">
        <f t="shared" si="11"/>
        <v>4581000</v>
      </c>
    </row>
    <row r="34" spans="1:7" ht="28.9" customHeight="1" x14ac:dyDescent="0.2">
      <c r="A34" s="39"/>
      <c r="B34" s="49" t="s">
        <v>90</v>
      </c>
      <c r="C34" s="33" t="s">
        <v>89</v>
      </c>
      <c r="D34" s="50"/>
      <c r="E34" s="51"/>
      <c r="F34" s="51">
        <v>4581000</v>
      </c>
      <c r="G34" s="51">
        <f>F34+E34</f>
        <v>4581000</v>
      </c>
    </row>
    <row r="35" spans="1:7" ht="28.9" customHeight="1" x14ac:dyDescent="0.2">
      <c r="A35" s="44" t="s">
        <v>86</v>
      </c>
      <c r="B35" s="8" t="s">
        <v>60</v>
      </c>
      <c r="C35" s="6" t="s">
        <v>61</v>
      </c>
      <c r="D35" s="15" t="s">
        <v>0</v>
      </c>
      <c r="E35" s="19">
        <f>E36+E38+E42+E44+E46+E40</f>
        <v>4088669.23</v>
      </c>
      <c r="F35" s="19">
        <f>F36+F38+F42+F44+F46+F40</f>
        <v>2444426.34</v>
      </c>
      <c r="G35" s="19">
        <f t="shared" ref="G35" si="12">G36+G38+G42+G44+G46+G40</f>
        <v>6533095.5700000003</v>
      </c>
    </row>
    <row r="36" spans="1:7" ht="14.45" customHeight="1" x14ac:dyDescent="0.2">
      <c r="A36" s="41" t="s">
        <v>0</v>
      </c>
      <c r="B36" s="9" t="s">
        <v>62</v>
      </c>
      <c r="C36" s="10" t="s">
        <v>63</v>
      </c>
      <c r="D36" s="16" t="s">
        <v>0</v>
      </c>
      <c r="E36" s="20">
        <f>E37</f>
        <v>1300000</v>
      </c>
      <c r="F36" s="20"/>
      <c r="G36" s="20">
        <f t="shared" ref="G36" si="13">G37</f>
        <v>1300000</v>
      </c>
    </row>
    <row r="37" spans="1:7" ht="28.9" customHeight="1" x14ac:dyDescent="0.2">
      <c r="A37" s="42" t="s">
        <v>0</v>
      </c>
      <c r="B37" s="12" t="s">
        <v>15</v>
      </c>
      <c r="C37" s="11" t="s">
        <v>63</v>
      </c>
      <c r="D37" s="17" t="s">
        <v>16</v>
      </c>
      <c r="E37" s="21">
        <v>1300000</v>
      </c>
      <c r="F37" s="29"/>
      <c r="G37" s="29">
        <f>E37+F37</f>
        <v>1300000</v>
      </c>
    </row>
    <row r="38" spans="1:7" ht="14.45" customHeight="1" x14ac:dyDescent="0.2">
      <c r="A38" s="41" t="s">
        <v>0</v>
      </c>
      <c r="B38" s="9" t="s">
        <v>64</v>
      </c>
      <c r="C38" s="10" t="s">
        <v>65</v>
      </c>
      <c r="D38" s="16" t="s">
        <v>0</v>
      </c>
      <c r="E38" s="20">
        <f>E39</f>
        <v>50000</v>
      </c>
      <c r="F38" s="20">
        <f t="shared" ref="F38:G38" si="14">F39</f>
        <v>-50000</v>
      </c>
      <c r="G38" s="20">
        <f t="shared" si="14"/>
        <v>0</v>
      </c>
    </row>
    <row r="39" spans="1:7" ht="28.9" customHeight="1" x14ac:dyDescent="0.2">
      <c r="A39" s="42" t="s">
        <v>0</v>
      </c>
      <c r="B39" s="12" t="s">
        <v>15</v>
      </c>
      <c r="C39" s="11" t="s">
        <v>65</v>
      </c>
      <c r="D39" s="17" t="s">
        <v>16</v>
      </c>
      <c r="E39" s="21">
        <v>50000</v>
      </c>
      <c r="F39" s="29">
        <v>-50000</v>
      </c>
      <c r="G39" s="29">
        <f>E39+F39</f>
        <v>0</v>
      </c>
    </row>
    <row r="40" spans="1:7" ht="20.25" customHeight="1" x14ac:dyDescent="0.2">
      <c r="A40" s="41" t="s">
        <v>0</v>
      </c>
      <c r="B40" s="31" t="s">
        <v>84</v>
      </c>
      <c r="C40" s="32" t="s">
        <v>85</v>
      </c>
      <c r="D40" s="34"/>
      <c r="E40" s="35"/>
      <c r="F40" s="35">
        <f t="shared" ref="F40:G40" si="15">F41</f>
        <v>100000</v>
      </c>
      <c r="G40" s="35">
        <f t="shared" si="15"/>
        <v>100000</v>
      </c>
    </row>
    <row r="41" spans="1:7" ht="28.9" customHeight="1" x14ac:dyDescent="0.2">
      <c r="A41" s="42" t="s">
        <v>0</v>
      </c>
      <c r="B41" s="12" t="s">
        <v>15</v>
      </c>
      <c r="C41" s="33" t="s">
        <v>85</v>
      </c>
      <c r="D41" s="17">
        <v>244</v>
      </c>
      <c r="E41" s="21"/>
      <c r="F41" s="29">
        <f>50000+50000</f>
        <v>100000</v>
      </c>
      <c r="G41" s="29">
        <f>E41+F41</f>
        <v>100000</v>
      </c>
    </row>
    <row r="42" spans="1:7" ht="14.45" customHeight="1" x14ac:dyDescent="0.2">
      <c r="A42" s="41" t="s">
        <v>0</v>
      </c>
      <c r="B42" s="9" t="s">
        <v>66</v>
      </c>
      <c r="C42" s="10" t="s">
        <v>67</v>
      </c>
      <c r="D42" s="16" t="s">
        <v>0</v>
      </c>
      <c r="E42" s="20">
        <f>E43</f>
        <v>538669.23</v>
      </c>
      <c r="F42" s="20">
        <f>F43</f>
        <v>2394426.34</v>
      </c>
      <c r="G42" s="20">
        <f t="shared" ref="G42" si="16">G43</f>
        <v>2933095.57</v>
      </c>
    </row>
    <row r="43" spans="1:7" ht="28.9" customHeight="1" x14ac:dyDescent="0.2">
      <c r="A43" s="42" t="s">
        <v>0</v>
      </c>
      <c r="B43" s="12" t="s">
        <v>15</v>
      </c>
      <c r="C43" s="11" t="s">
        <v>67</v>
      </c>
      <c r="D43" s="17" t="s">
        <v>16</v>
      </c>
      <c r="E43" s="21">
        <v>538669.23</v>
      </c>
      <c r="F43" s="29">
        <f>300000+310000+984426.34+800000</f>
        <v>2394426.34</v>
      </c>
      <c r="G43" s="29">
        <f>E43+F43</f>
        <v>2933095.57</v>
      </c>
    </row>
    <row r="44" spans="1:7" ht="43.35" customHeight="1" x14ac:dyDescent="0.2">
      <c r="A44" s="41" t="s">
        <v>0</v>
      </c>
      <c r="B44" s="9" t="s">
        <v>68</v>
      </c>
      <c r="C44" s="10" t="s">
        <v>69</v>
      </c>
      <c r="D44" s="16" t="s">
        <v>0</v>
      </c>
      <c r="E44" s="20">
        <f>E45</f>
        <v>2000000</v>
      </c>
      <c r="F44" s="20"/>
      <c r="G44" s="20">
        <f t="shared" ref="G44" si="17">G45</f>
        <v>2000000</v>
      </c>
    </row>
    <row r="45" spans="1:7" ht="28.9" customHeight="1" x14ac:dyDescent="0.2">
      <c r="A45" s="42" t="s">
        <v>0</v>
      </c>
      <c r="B45" s="12" t="s">
        <v>15</v>
      </c>
      <c r="C45" s="11" t="s">
        <v>69</v>
      </c>
      <c r="D45" s="17" t="s">
        <v>16</v>
      </c>
      <c r="E45" s="21">
        <v>2000000</v>
      </c>
      <c r="F45" s="29"/>
      <c r="G45" s="29">
        <f>E45+F45</f>
        <v>2000000</v>
      </c>
    </row>
    <row r="46" spans="1:7" ht="43.35" customHeight="1" x14ac:dyDescent="0.2">
      <c r="A46" s="41" t="s">
        <v>0</v>
      </c>
      <c r="B46" s="9" t="s">
        <v>70</v>
      </c>
      <c r="C46" s="10" t="s">
        <v>71</v>
      </c>
      <c r="D46" s="16" t="s">
        <v>0</v>
      </c>
      <c r="E46" s="20">
        <f>E47</f>
        <v>200000</v>
      </c>
      <c r="F46" s="20"/>
      <c r="G46" s="20">
        <f t="shared" ref="G46" si="18">G47</f>
        <v>200000</v>
      </c>
    </row>
    <row r="47" spans="1:7" ht="28.9" customHeight="1" x14ac:dyDescent="0.2">
      <c r="A47" s="42" t="s">
        <v>0</v>
      </c>
      <c r="B47" s="12" t="s">
        <v>15</v>
      </c>
      <c r="C47" s="11" t="s">
        <v>71</v>
      </c>
      <c r="D47" s="17" t="s">
        <v>16</v>
      </c>
      <c r="E47" s="21">
        <v>200000</v>
      </c>
      <c r="F47" s="29"/>
      <c r="G47" s="29">
        <f>E47+F47</f>
        <v>200000</v>
      </c>
    </row>
    <row r="48" spans="1:7" ht="28.9" customHeight="1" x14ac:dyDescent="0.2">
      <c r="A48" s="39" t="s">
        <v>72</v>
      </c>
      <c r="B48" s="7" t="s">
        <v>73</v>
      </c>
      <c r="C48" s="6" t="s">
        <v>74</v>
      </c>
      <c r="D48" s="15" t="s">
        <v>0</v>
      </c>
      <c r="E48" s="19">
        <f>E49</f>
        <v>500000</v>
      </c>
      <c r="F48" s="27">
        <f t="shared" ref="F48:G48" si="19">F49</f>
        <v>200000</v>
      </c>
      <c r="G48" s="19">
        <f t="shared" si="19"/>
        <v>700000</v>
      </c>
    </row>
    <row r="49" spans="1:7" ht="14.45" customHeight="1" x14ac:dyDescent="0.2">
      <c r="A49" s="40" t="s">
        <v>75</v>
      </c>
      <c r="B49" s="8" t="s">
        <v>76</v>
      </c>
      <c r="C49" s="6" t="s">
        <v>77</v>
      </c>
      <c r="D49" s="15" t="s">
        <v>0</v>
      </c>
      <c r="E49" s="19">
        <f>E50</f>
        <v>500000</v>
      </c>
      <c r="F49" s="27">
        <f t="shared" ref="F49:G49" si="20">F50</f>
        <v>200000</v>
      </c>
      <c r="G49" s="19">
        <f t="shared" si="20"/>
        <v>700000</v>
      </c>
    </row>
    <row r="50" spans="1:7" ht="28.9" customHeight="1" x14ac:dyDescent="0.2">
      <c r="A50" s="41" t="s">
        <v>0</v>
      </c>
      <c r="B50" s="9" t="s">
        <v>78</v>
      </c>
      <c r="C50" s="10" t="s">
        <v>79</v>
      </c>
      <c r="D50" s="16" t="s">
        <v>0</v>
      </c>
      <c r="E50" s="20">
        <f>E51</f>
        <v>500000</v>
      </c>
      <c r="F50" s="28">
        <f t="shared" ref="F50:G50" si="21">F51</f>
        <v>200000</v>
      </c>
      <c r="G50" s="20">
        <f t="shared" si="21"/>
        <v>700000</v>
      </c>
    </row>
    <row r="51" spans="1:7" ht="28.9" customHeight="1" x14ac:dyDescent="0.2">
      <c r="A51" s="42" t="s">
        <v>0</v>
      </c>
      <c r="B51" s="12" t="s">
        <v>15</v>
      </c>
      <c r="C51" s="11" t="s">
        <v>79</v>
      </c>
      <c r="D51" s="17" t="s">
        <v>16</v>
      </c>
      <c r="E51" s="21">
        <v>500000</v>
      </c>
      <c r="F51" s="29">
        <v>200000</v>
      </c>
      <c r="G51" s="23">
        <f>E51+F51</f>
        <v>700000</v>
      </c>
    </row>
  </sheetData>
  <mergeCells count="2">
    <mergeCell ref="A2:G2"/>
    <mergeCell ref="A3:G3"/>
  </mergeCells>
  <pageMargins left="0.39370080000000002" right="0.39370080000000002" top="0.39370080000000002" bottom="0.39370080000000002" header="0.3" footer="0.3"/>
  <pageSetup paperSize="9" scale="69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2016-03-22T04:01:16Z</dcterms:modified>
</cp:coreProperties>
</file>